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200" windowHeight="11595"/>
  </bookViews>
  <sheets>
    <sheet name="Air Filter Bid Results" sheetId="1" r:id="rId1"/>
    <sheet name="FACT Inc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J20" i="2" s="1"/>
  <c r="H6" i="2"/>
  <c r="J5" i="2"/>
  <c r="H5" i="2"/>
  <c r="AB20" i="1" l="1"/>
  <c r="V20" i="1"/>
  <c r="P20" i="1"/>
  <c r="AD18" i="1"/>
  <c r="AD17" i="1"/>
  <c r="AD16" i="1"/>
  <c r="AD14" i="1"/>
  <c r="AD15" i="1"/>
  <c r="AD13" i="1"/>
  <c r="AD12" i="1"/>
  <c r="AD10" i="1"/>
  <c r="AD11" i="1"/>
  <c r="AD9" i="1"/>
  <c r="AD8" i="1"/>
  <c r="AD7" i="1"/>
  <c r="AD6" i="1"/>
  <c r="AD5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J6" i="1"/>
  <c r="J20" i="1" s="1"/>
  <c r="J7" i="1"/>
  <c r="J8" i="1"/>
  <c r="J9" i="1"/>
  <c r="J10" i="1"/>
  <c r="J11" i="1"/>
  <c r="J12" i="1"/>
  <c r="J13" i="1"/>
  <c r="J14" i="1"/>
  <c r="J15" i="1"/>
  <c r="J16" i="1"/>
  <c r="J17" i="1"/>
  <c r="J18" i="1"/>
  <c r="J5" i="1"/>
</calcChain>
</file>

<file path=xl/sharedStrings.xml><?xml version="1.0" encoding="utf-8"?>
<sst xmlns="http://schemas.openxmlformats.org/spreadsheetml/2006/main" count="307" uniqueCount="80">
  <si>
    <t>Brand of Filter</t>
  </si>
  <si>
    <t>Unit Retail/List Price</t>
  </si>
  <si>
    <t>Total Unit Retail/List Price</t>
  </si>
  <si>
    <t>Unit Bid Price</t>
  </si>
  <si>
    <t>Total Bid Price</t>
  </si>
  <si>
    <t>Green/Enviormental Friendly                     Yes or No</t>
  </si>
  <si>
    <t>Item #</t>
  </si>
  <si>
    <t>Qty.</t>
  </si>
  <si>
    <t>Unit</t>
  </si>
  <si>
    <t>GVSU Stock #</t>
  </si>
  <si>
    <t>Description</t>
  </si>
  <si>
    <t>Quote all filters list below as DP 40 STD2 Merv 8</t>
  </si>
  <si>
    <t>65 CS</t>
  </si>
  <si>
    <t>F12/24/2-ALC</t>
  </si>
  <si>
    <t>AIR FILTER 12X24X2</t>
  </si>
  <si>
    <t>4 CS</t>
  </si>
  <si>
    <t>F14/20/1-ALC</t>
  </si>
  <si>
    <t>AIR FILTER 14X20X1</t>
  </si>
  <si>
    <t>35 CS</t>
  </si>
  <si>
    <t>F14/25/1-ALC</t>
  </si>
  <si>
    <t>AIR FILTER 14X25X1</t>
  </si>
  <si>
    <t>6 CS</t>
  </si>
  <si>
    <t>F16/20/1-ALC</t>
  </si>
  <si>
    <t>AIR FILTER 16X20X1</t>
  </si>
  <si>
    <t>36 CS</t>
  </si>
  <si>
    <t>F16/20/2-ALC</t>
  </si>
  <si>
    <t>AIR FILTER 16X20X2</t>
  </si>
  <si>
    <t>F16/25/1-ALC</t>
  </si>
  <si>
    <t>AIR FILTER 16X25X1</t>
  </si>
  <si>
    <t>50 CS</t>
  </si>
  <si>
    <t>F16/25/2-ALC</t>
  </si>
  <si>
    <t>AIR FILTER 16X25X2</t>
  </si>
  <si>
    <t>2 CS</t>
  </si>
  <si>
    <t>F18/25/1-ALC</t>
  </si>
  <si>
    <t>AIR FILTER 18X25X1</t>
  </si>
  <si>
    <t>1 CS</t>
  </si>
  <si>
    <t>F20/20/2-ALC</t>
  </si>
  <si>
    <t>AIR FILTER 20X20X1</t>
  </si>
  <si>
    <t>AIR FILTER 20X20X2</t>
  </si>
  <si>
    <t>40 CS</t>
  </si>
  <si>
    <t>F20/24/2-ALC</t>
  </si>
  <si>
    <t>AIR FILTER 20X24X2</t>
  </si>
  <si>
    <t>5 CS</t>
  </si>
  <si>
    <t>F20/25/1-ALC</t>
  </si>
  <si>
    <t>AIR FILTER 20X25X1</t>
  </si>
  <si>
    <t>60 CS</t>
  </si>
  <si>
    <t>F20/25/2-ALC</t>
  </si>
  <si>
    <t>AIR FILTER 20X25X2</t>
  </si>
  <si>
    <t>170 CS</t>
  </si>
  <si>
    <t>F24/24/2-ALC</t>
  </si>
  <si>
    <t>AIR FILTER 24X24X2</t>
  </si>
  <si>
    <t>Fact Inc</t>
  </si>
  <si>
    <t>CI Sure Shield MERV 8</t>
    <phoneticPr fontId="0" type="noConversion"/>
  </si>
  <si>
    <t>No</t>
    <phoneticPr fontId="0" type="noConversion"/>
  </si>
  <si>
    <t>Koch</t>
  </si>
  <si>
    <t>yes</t>
  </si>
  <si>
    <t xml:space="preserve">Omega </t>
  </si>
  <si>
    <t>Aero</t>
  </si>
  <si>
    <t>AFP-3000</t>
  </si>
  <si>
    <t>AFP-3001</t>
  </si>
  <si>
    <t>AFP-3002</t>
  </si>
  <si>
    <t>AFP-3003</t>
  </si>
  <si>
    <t>AFP-3004</t>
  </si>
  <si>
    <t>AFP-3005</t>
  </si>
  <si>
    <t>AFP-3006</t>
  </si>
  <si>
    <t>AFP-3007</t>
  </si>
  <si>
    <t>AFP-3008</t>
  </si>
  <si>
    <t>AFP-3009</t>
  </si>
  <si>
    <t>AFP-3010</t>
  </si>
  <si>
    <t>AFP-3011</t>
  </si>
  <si>
    <t>AFP-3012</t>
  </si>
  <si>
    <t>AFP-3013</t>
  </si>
  <si>
    <t>n/a</t>
  </si>
  <si>
    <t>Midwest Airfilter</t>
  </si>
  <si>
    <t>Airguard</t>
  </si>
  <si>
    <t xml:space="preserve">Low Bid </t>
  </si>
  <si>
    <t>All filters to be purchased from one supplier: FACT Inc.</t>
  </si>
  <si>
    <t>Low bid that meets or exceed bid specifications</t>
  </si>
  <si>
    <t>Grand Valley State University Air Filters Bid #217-23</t>
  </si>
  <si>
    <t>Difference Between FACT Inc. And Midwest Air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</si>
</sst>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7" fillId="0" borderId="1" xfId="0" applyFont="1" applyBorder="1"/>
    <xf numFmtId="0" fontId="0" fillId="0" borderId="1" xfId="0" applyBorder="1"/>
    <xf numFmtId="164" fontId="7" fillId="3" borderId="0" xfId="0" applyNumberFormat="1" applyFont="1" applyFill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4" fillId="3" borderId="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 vertical="center" wrapText="1"/>
    </xf>
    <xf numFmtId="164" fontId="7" fillId="4" borderId="0" xfId="0" applyNumberFormat="1" applyFont="1" applyFill="1"/>
    <xf numFmtId="164" fontId="8" fillId="3" borderId="0" xfId="0" applyNumberFormat="1" applyFont="1" applyFill="1"/>
    <xf numFmtId="0" fontId="5" fillId="3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="80" zoomScaleNormal="80" workbookViewId="0">
      <pane xSplit="5" topLeftCell="F1" activePane="topRight" state="frozen"/>
      <selection pane="topRight" activeCell="J24" sqref="J24"/>
    </sheetView>
  </sheetViews>
  <sheetFormatPr defaultRowHeight="15" x14ac:dyDescent="0.25"/>
  <cols>
    <col min="1" max="1" width="6.28515625" style="10" customWidth="1"/>
    <col min="2" max="2" width="5.5703125" style="10" bestFit="1" customWidth="1"/>
    <col min="3" max="3" width="5.5703125" customWidth="1"/>
    <col min="4" max="4" width="14" customWidth="1"/>
    <col min="5" max="5" width="20.42578125" customWidth="1"/>
    <col min="6" max="6" width="20.140625" style="11" customWidth="1"/>
    <col min="7" max="7" width="9.85546875" customWidth="1"/>
    <col min="8" max="8" width="10.85546875" customWidth="1"/>
    <col min="9" max="9" width="8.28515625" customWidth="1"/>
    <col min="10" max="10" width="14.7109375" customWidth="1"/>
    <col min="11" max="11" width="12.85546875" style="17" customWidth="1"/>
    <col min="12" max="12" width="13.140625" style="11" customWidth="1"/>
    <col min="13" max="13" width="9.85546875" customWidth="1"/>
    <col min="14" max="14" width="10.85546875" bestFit="1" customWidth="1"/>
    <col min="15" max="15" width="8.28515625" customWidth="1"/>
    <col min="16" max="16" width="14.7109375" customWidth="1"/>
    <col min="17" max="17" width="12.85546875" style="17" customWidth="1"/>
    <col min="18" max="18" width="13.140625" style="11" customWidth="1"/>
    <col min="19" max="19" width="9.85546875" customWidth="1"/>
    <col min="20" max="20" width="10" customWidth="1"/>
    <col min="21" max="21" width="8.28515625" customWidth="1"/>
    <col min="22" max="22" width="14.7109375" customWidth="1"/>
    <col min="23" max="23" width="12.85546875" style="17" customWidth="1"/>
    <col min="24" max="24" width="13.140625" style="11" customWidth="1"/>
    <col min="25" max="25" width="9.85546875" customWidth="1"/>
    <col min="26" max="26" width="14" customWidth="1"/>
    <col min="27" max="27" width="8.28515625" customWidth="1"/>
    <col min="28" max="28" width="14.7109375" customWidth="1"/>
    <col min="29" max="29" width="12.85546875" style="17" customWidth="1"/>
    <col min="30" max="30" width="12.28515625" bestFit="1" customWidth="1"/>
  </cols>
  <sheetData>
    <row r="1" spans="1:30" ht="45" customHeight="1" x14ac:dyDescent="0.25">
      <c r="F1" s="27" t="s">
        <v>51</v>
      </c>
      <c r="G1" s="28"/>
      <c r="H1" s="28"/>
      <c r="I1" s="28"/>
      <c r="J1" s="28"/>
      <c r="K1" s="29"/>
      <c r="L1" s="27" t="s">
        <v>56</v>
      </c>
      <c r="M1" s="28"/>
      <c r="N1" s="28"/>
      <c r="O1" s="28"/>
      <c r="P1" s="28"/>
      <c r="Q1" s="29"/>
      <c r="R1" s="27" t="s">
        <v>57</v>
      </c>
      <c r="S1" s="28"/>
      <c r="T1" s="28"/>
      <c r="U1" s="28"/>
      <c r="V1" s="28"/>
      <c r="W1" s="29"/>
      <c r="X1" s="27" t="s">
        <v>73</v>
      </c>
      <c r="Y1" s="28"/>
      <c r="Z1" s="28"/>
      <c r="AA1" s="28"/>
      <c r="AB1" s="28"/>
      <c r="AC1" s="29"/>
    </row>
    <row r="2" spans="1:30" ht="66" x14ac:dyDescent="0.3">
      <c r="A2" s="1"/>
      <c r="B2" s="1"/>
      <c r="C2" s="2"/>
      <c r="D2" s="2"/>
      <c r="E2" s="3" t="s">
        <v>78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14" t="s">
        <v>5</v>
      </c>
      <c r="L2" s="4" t="s">
        <v>0</v>
      </c>
      <c r="M2" s="4" t="s">
        <v>1</v>
      </c>
      <c r="N2" s="4" t="s">
        <v>2</v>
      </c>
      <c r="O2" s="4" t="s">
        <v>3</v>
      </c>
      <c r="P2" s="4" t="s">
        <v>4</v>
      </c>
      <c r="Q2" s="14" t="s">
        <v>5</v>
      </c>
      <c r="R2" s="4" t="s">
        <v>0</v>
      </c>
      <c r="S2" s="4" t="s">
        <v>1</v>
      </c>
      <c r="T2" s="4" t="s">
        <v>2</v>
      </c>
      <c r="U2" s="4" t="s">
        <v>3</v>
      </c>
      <c r="V2" s="4" t="s">
        <v>4</v>
      </c>
      <c r="W2" s="14" t="s">
        <v>5</v>
      </c>
      <c r="X2" s="4" t="s">
        <v>0</v>
      </c>
      <c r="Y2" s="4" t="s">
        <v>1</v>
      </c>
      <c r="Z2" s="4" t="s">
        <v>2</v>
      </c>
      <c r="AA2" s="4" t="s">
        <v>3</v>
      </c>
      <c r="AB2" s="4" t="s">
        <v>4</v>
      </c>
      <c r="AC2" s="14" t="s">
        <v>5</v>
      </c>
      <c r="AD2" s="22" t="s">
        <v>75</v>
      </c>
    </row>
    <row r="3" spans="1:30" ht="15.75" x14ac:dyDescent="0.2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6"/>
      <c r="G3" s="7"/>
      <c r="H3" s="7"/>
      <c r="I3" s="7"/>
      <c r="J3" s="7"/>
      <c r="K3" s="15"/>
      <c r="L3" s="6"/>
      <c r="M3" s="7"/>
      <c r="N3" s="7"/>
      <c r="O3" s="7"/>
      <c r="P3" s="7"/>
      <c r="Q3" s="15"/>
      <c r="R3" s="6"/>
      <c r="S3" s="7"/>
      <c r="T3" s="7"/>
      <c r="U3" s="7"/>
      <c r="V3" s="7"/>
      <c r="W3" s="15"/>
      <c r="X3" s="6"/>
      <c r="Y3" s="7"/>
      <c r="Z3" s="7"/>
      <c r="AA3" s="7"/>
      <c r="AB3" s="7"/>
      <c r="AC3" s="15"/>
    </row>
    <row r="4" spans="1:30" ht="47.25" x14ac:dyDescent="0.25">
      <c r="A4" s="5"/>
      <c r="B4" s="5"/>
      <c r="C4" s="5"/>
      <c r="D4" s="5"/>
      <c r="E4" s="8" t="s">
        <v>11</v>
      </c>
      <c r="F4" s="6"/>
      <c r="G4" s="7"/>
      <c r="H4" s="7"/>
      <c r="I4" s="7"/>
      <c r="J4" s="7"/>
      <c r="K4" s="15"/>
      <c r="L4" s="6"/>
      <c r="M4" s="7"/>
      <c r="N4" s="7"/>
      <c r="O4" s="7"/>
      <c r="P4" s="7"/>
      <c r="Q4" s="15"/>
      <c r="R4" s="6"/>
      <c r="S4" s="7"/>
      <c r="T4" s="7"/>
      <c r="U4" s="7"/>
      <c r="V4" s="7"/>
      <c r="W4" s="15"/>
      <c r="X4" s="6"/>
      <c r="Y4" s="7"/>
      <c r="Z4" s="7"/>
      <c r="AA4" s="7"/>
      <c r="AB4" s="7"/>
      <c r="AC4" s="15"/>
    </row>
    <row r="5" spans="1:30" ht="16.5" x14ac:dyDescent="0.3">
      <c r="A5" s="9">
        <v>1</v>
      </c>
      <c r="B5" s="9">
        <v>780</v>
      </c>
      <c r="C5" s="6" t="s">
        <v>12</v>
      </c>
      <c r="D5" s="7" t="s">
        <v>13</v>
      </c>
      <c r="E5" s="7" t="s">
        <v>14</v>
      </c>
      <c r="F5" s="12" t="s">
        <v>52</v>
      </c>
      <c r="G5" s="13">
        <v>4.55</v>
      </c>
      <c r="H5" s="13">
        <f>G5*B5</f>
        <v>3549</v>
      </c>
      <c r="I5" s="18">
        <v>2.73</v>
      </c>
      <c r="J5" s="13">
        <f>I5*B5</f>
        <v>2129.4</v>
      </c>
      <c r="K5" s="16" t="s">
        <v>53</v>
      </c>
      <c r="L5" s="12" t="s">
        <v>54</v>
      </c>
      <c r="M5" s="13">
        <v>8.49</v>
      </c>
      <c r="N5" s="13">
        <f>M5*B5</f>
        <v>6622.2</v>
      </c>
      <c r="O5" s="13">
        <v>2.78</v>
      </c>
      <c r="P5" s="13">
        <f>O5*B5</f>
        <v>2168.3999999999996</v>
      </c>
      <c r="Q5" s="16" t="s">
        <v>55</v>
      </c>
      <c r="R5" s="12" t="s">
        <v>58</v>
      </c>
      <c r="S5" s="13" t="s">
        <v>72</v>
      </c>
      <c r="T5" s="13" t="s">
        <v>72</v>
      </c>
      <c r="U5" s="13">
        <v>3.63</v>
      </c>
      <c r="V5" s="13">
        <f>U5*B5</f>
        <v>2831.4</v>
      </c>
      <c r="W5" s="16" t="s">
        <v>55</v>
      </c>
      <c r="X5" s="12" t="s">
        <v>74</v>
      </c>
      <c r="Y5" s="13">
        <v>9.83</v>
      </c>
      <c r="Z5" s="13">
        <f>Y5*B5</f>
        <v>7667.4</v>
      </c>
      <c r="AA5" s="13">
        <v>2.83</v>
      </c>
      <c r="AB5" s="13">
        <f>AA5*B5</f>
        <v>2207.4</v>
      </c>
      <c r="AC5" s="16" t="s">
        <v>55</v>
      </c>
      <c r="AD5" s="21">
        <f t="shared" ref="AD5:AD18" si="0">MIN(I5:AC5)</f>
        <v>2.73</v>
      </c>
    </row>
    <row r="6" spans="1:30" ht="16.5" x14ac:dyDescent="0.3">
      <c r="A6" s="9">
        <v>2</v>
      </c>
      <c r="B6" s="9">
        <v>48</v>
      </c>
      <c r="C6" s="6" t="s">
        <v>15</v>
      </c>
      <c r="D6" s="7" t="s">
        <v>16</v>
      </c>
      <c r="E6" s="7" t="s">
        <v>17</v>
      </c>
      <c r="F6" s="12" t="s">
        <v>52</v>
      </c>
      <c r="G6" s="13">
        <v>4.37</v>
      </c>
      <c r="H6" s="13">
        <f t="shared" ref="H6:H18" si="1">G6*B6</f>
        <v>209.76</v>
      </c>
      <c r="I6" s="24">
        <v>2.63</v>
      </c>
      <c r="J6" s="13">
        <f t="shared" ref="J6:J18" si="2">I6*B6</f>
        <v>126.24</v>
      </c>
      <c r="K6" s="16" t="s">
        <v>53</v>
      </c>
      <c r="L6" s="12" t="s">
        <v>54</v>
      </c>
      <c r="M6" s="13">
        <v>9.16</v>
      </c>
      <c r="N6" s="13">
        <f t="shared" ref="N6:N18" si="3">M6*B6</f>
        <v>439.68</v>
      </c>
      <c r="O6" s="13">
        <v>3</v>
      </c>
      <c r="P6" s="13">
        <f t="shared" ref="P6:P18" si="4">O6*B6</f>
        <v>144</v>
      </c>
      <c r="Q6" s="16" t="s">
        <v>55</v>
      </c>
      <c r="R6" s="12" t="s">
        <v>59</v>
      </c>
      <c r="S6" s="13" t="s">
        <v>72</v>
      </c>
      <c r="T6" s="13" t="s">
        <v>72</v>
      </c>
      <c r="U6" s="13">
        <v>3.47</v>
      </c>
      <c r="V6" s="13">
        <f t="shared" ref="V6:V18" si="5">U6*B6</f>
        <v>166.56</v>
      </c>
      <c r="W6" s="16" t="s">
        <v>55</v>
      </c>
      <c r="X6" s="12" t="s">
        <v>74</v>
      </c>
      <c r="Y6" s="13">
        <v>8.3699999999999992</v>
      </c>
      <c r="Z6" s="13">
        <f t="shared" ref="Z6:Z18" si="6">Y6*B6</f>
        <v>401.76</v>
      </c>
      <c r="AA6" s="18">
        <v>2.4700000000000002</v>
      </c>
      <c r="AB6" s="13">
        <f t="shared" ref="AB6:AB18" si="7">AA6*B6</f>
        <v>118.56</v>
      </c>
      <c r="AC6" s="16" t="s">
        <v>55</v>
      </c>
      <c r="AD6" s="21">
        <f t="shared" si="0"/>
        <v>2.4700000000000002</v>
      </c>
    </row>
    <row r="7" spans="1:30" ht="16.5" x14ac:dyDescent="0.3">
      <c r="A7" s="9">
        <v>3</v>
      </c>
      <c r="B7" s="9">
        <v>420</v>
      </c>
      <c r="C7" s="6" t="s">
        <v>18</v>
      </c>
      <c r="D7" s="7" t="s">
        <v>19</v>
      </c>
      <c r="E7" s="7" t="s">
        <v>20</v>
      </c>
      <c r="F7" s="12" t="s">
        <v>52</v>
      </c>
      <c r="G7" s="13">
        <v>4.3499999999999996</v>
      </c>
      <c r="H7" s="13">
        <f t="shared" si="1"/>
        <v>1826.9999999999998</v>
      </c>
      <c r="I7" s="18">
        <v>2.62</v>
      </c>
      <c r="J7" s="13">
        <f t="shared" si="2"/>
        <v>1100.4000000000001</v>
      </c>
      <c r="K7" s="16" t="s">
        <v>53</v>
      </c>
      <c r="L7" s="12" t="s">
        <v>54</v>
      </c>
      <c r="M7" s="13">
        <v>9.83</v>
      </c>
      <c r="N7" s="13">
        <f t="shared" si="3"/>
        <v>4128.6000000000004</v>
      </c>
      <c r="O7" s="13">
        <v>3.22</v>
      </c>
      <c r="P7" s="13">
        <f t="shared" si="4"/>
        <v>1352.4</v>
      </c>
      <c r="Q7" s="16" t="s">
        <v>55</v>
      </c>
      <c r="R7" s="12" t="s">
        <v>60</v>
      </c>
      <c r="S7" s="13" t="s">
        <v>72</v>
      </c>
      <c r="T7" s="13" t="s">
        <v>72</v>
      </c>
      <c r="U7" s="13">
        <v>3.88</v>
      </c>
      <c r="V7" s="13">
        <f t="shared" si="5"/>
        <v>1629.6</v>
      </c>
      <c r="W7" s="16" t="s">
        <v>55</v>
      </c>
      <c r="X7" s="12" t="s">
        <v>74</v>
      </c>
      <c r="Y7" s="13">
        <v>8.91</v>
      </c>
      <c r="Z7" s="13">
        <f t="shared" si="6"/>
        <v>3742.2000000000003</v>
      </c>
      <c r="AA7" s="13">
        <v>2.63</v>
      </c>
      <c r="AB7" s="13">
        <f t="shared" si="7"/>
        <v>1104.5999999999999</v>
      </c>
      <c r="AC7" s="16" t="s">
        <v>55</v>
      </c>
      <c r="AD7" s="21">
        <f t="shared" si="0"/>
        <v>2.62</v>
      </c>
    </row>
    <row r="8" spans="1:30" ht="16.5" x14ac:dyDescent="0.3">
      <c r="A8" s="9">
        <v>4</v>
      </c>
      <c r="B8" s="9">
        <v>72</v>
      </c>
      <c r="C8" s="6" t="s">
        <v>21</v>
      </c>
      <c r="D8" s="7" t="s">
        <v>22</v>
      </c>
      <c r="E8" s="7" t="s">
        <v>23</v>
      </c>
      <c r="F8" s="12" t="s">
        <v>52</v>
      </c>
      <c r="G8" s="13">
        <v>3.94</v>
      </c>
      <c r="H8" s="13">
        <f t="shared" si="1"/>
        <v>283.68</v>
      </c>
      <c r="I8" s="18">
        <v>2.36</v>
      </c>
      <c r="J8" s="13">
        <f t="shared" si="2"/>
        <v>169.92</v>
      </c>
      <c r="K8" s="16" t="s">
        <v>53</v>
      </c>
      <c r="L8" s="12" t="s">
        <v>54</v>
      </c>
      <c r="M8" s="13">
        <v>7.76</v>
      </c>
      <c r="N8" s="13">
        <f t="shared" si="3"/>
        <v>558.72</v>
      </c>
      <c r="O8" s="13">
        <v>2.54</v>
      </c>
      <c r="P8" s="13">
        <f t="shared" si="4"/>
        <v>182.88</v>
      </c>
      <c r="Q8" s="16" t="s">
        <v>55</v>
      </c>
      <c r="R8" s="12" t="s">
        <v>61</v>
      </c>
      <c r="S8" s="13" t="s">
        <v>72</v>
      </c>
      <c r="T8" s="13" t="s">
        <v>72</v>
      </c>
      <c r="U8" s="13">
        <v>3.43</v>
      </c>
      <c r="V8" s="13">
        <f t="shared" si="5"/>
        <v>246.96</v>
      </c>
      <c r="W8" s="16" t="s">
        <v>55</v>
      </c>
      <c r="X8" s="12" t="s">
        <v>74</v>
      </c>
      <c r="Y8" s="13">
        <v>7.98</v>
      </c>
      <c r="Z8" s="13">
        <f t="shared" si="6"/>
        <v>574.56000000000006</v>
      </c>
      <c r="AA8" s="18">
        <v>2.36</v>
      </c>
      <c r="AB8" s="13">
        <f t="shared" si="7"/>
        <v>169.92</v>
      </c>
      <c r="AC8" s="16" t="s">
        <v>55</v>
      </c>
      <c r="AD8" s="21">
        <f t="shared" si="0"/>
        <v>2.36</v>
      </c>
    </row>
    <row r="9" spans="1:30" ht="16.5" x14ac:dyDescent="0.3">
      <c r="A9" s="9">
        <v>5</v>
      </c>
      <c r="B9" s="9">
        <v>432</v>
      </c>
      <c r="C9" s="6" t="s">
        <v>24</v>
      </c>
      <c r="D9" s="7" t="s">
        <v>25</v>
      </c>
      <c r="E9" s="7" t="s">
        <v>26</v>
      </c>
      <c r="F9" s="12" t="s">
        <v>52</v>
      </c>
      <c r="G9" s="13">
        <v>4.55</v>
      </c>
      <c r="H9" s="13">
        <f t="shared" si="1"/>
        <v>1965.6</v>
      </c>
      <c r="I9" s="24">
        <v>2.73</v>
      </c>
      <c r="J9" s="13">
        <f t="shared" si="2"/>
        <v>1179.3599999999999</v>
      </c>
      <c r="K9" s="16" t="s">
        <v>53</v>
      </c>
      <c r="L9" s="12" t="s">
        <v>54</v>
      </c>
      <c r="M9" s="13">
        <v>9.34</v>
      </c>
      <c r="N9" s="13">
        <f t="shared" si="3"/>
        <v>4034.88</v>
      </c>
      <c r="O9" s="13">
        <v>3.06</v>
      </c>
      <c r="P9" s="13">
        <f t="shared" si="4"/>
        <v>1321.92</v>
      </c>
      <c r="Q9" s="16" t="s">
        <v>55</v>
      </c>
      <c r="R9" s="12" t="s">
        <v>62</v>
      </c>
      <c r="S9" s="13" t="s">
        <v>72</v>
      </c>
      <c r="T9" s="13" t="s">
        <v>72</v>
      </c>
      <c r="U9" s="13">
        <v>3.88</v>
      </c>
      <c r="V9" s="13">
        <f t="shared" si="5"/>
        <v>1676.1599999999999</v>
      </c>
      <c r="W9" s="16" t="s">
        <v>55</v>
      </c>
      <c r="X9" s="12" t="s">
        <v>74</v>
      </c>
      <c r="Y9" s="13">
        <v>9.42</v>
      </c>
      <c r="Z9" s="13">
        <f t="shared" si="6"/>
        <v>4069.44</v>
      </c>
      <c r="AA9" s="18">
        <v>2.72</v>
      </c>
      <c r="AB9" s="13">
        <f t="shared" si="7"/>
        <v>1175.0400000000002</v>
      </c>
      <c r="AC9" s="16" t="s">
        <v>55</v>
      </c>
      <c r="AD9" s="21">
        <f t="shared" si="0"/>
        <v>2.72</v>
      </c>
    </row>
    <row r="10" spans="1:30" ht="16.5" x14ac:dyDescent="0.3">
      <c r="A10" s="9">
        <v>6</v>
      </c>
      <c r="B10" s="9">
        <v>780</v>
      </c>
      <c r="C10" s="6" t="s">
        <v>12</v>
      </c>
      <c r="D10" s="7" t="s">
        <v>27</v>
      </c>
      <c r="E10" s="7" t="s">
        <v>28</v>
      </c>
      <c r="F10" s="12" t="s">
        <v>52</v>
      </c>
      <c r="G10" s="13">
        <v>4.3499999999999996</v>
      </c>
      <c r="H10" s="13">
        <f t="shared" si="1"/>
        <v>3392.9999999999995</v>
      </c>
      <c r="I10" s="18">
        <v>2.62</v>
      </c>
      <c r="J10" s="13">
        <f t="shared" si="2"/>
        <v>2043.6000000000001</v>
      </c>
      <c r="K10" s="16" t="s">
        <v>53</v>
      </c>
      <c r="L10" s="12" t="s">
        <v>54</v>
      </c>
      <c r="M10" s="13">
        <v>8.49</v>
      </c>
      <c r="N10" s="13">
        <f t="shared" si="3"/>
        <v>6622.2</v>
      </c>
      <c r="O10" s="13">
        <v>2.78</v>
      </c>
      <c r="P10" s="13">
        <f t="shared" si="4"/>
        <v>2168.3999999999996</v>
      </c>
      <c r="Q10" s="16" t="s">
        <v>55</v>
      </c>
      <c r="R10" s="12" t="s">
        <v>63</v>
      </c>
      <c r="S10" s="13" t="s">
        <v>72</v>
      </c>
      <c r="T10" s="13" t="s">
        <v>72</v>
      </c>
      <c r="U10" s="13">
        <v>3.84</v>
      </c>
      <c r="V10" s="13">
        <f t="shared" si="5"/>
        <v>2995.2</v>
      </c>
      <c r="W10" s="16" t="s">
        <v>55</v>
      </c>
      <c r="X10" s="12" t="s">
        <v>74</v>
      </c>
      <c r="Y10" s="13">
        <v>8.8800000000000008</v>
      </c>
      <c r="Z10" s="13">
        <f t="shared" si="6"/>
        <v>6926.4000000000005</v>
      </c>
      <c r="AA10" s="18">
        <v>2.62</v>
      </c>
      <c r="AB10" s="13">
        <f t="shared" si="7"/>
        <v>2043.6000000000001</v>
      </c>
      <c r="AC10" s="16" t="s">
        <v>55</v>
      </c>
      <c r="AD10" s="21">
        <f t="shared" si="0"/>
        <v>2.62</v>
      </c>
    </row>
    <row r="11" spans="1:30" ht="16.5" x14ac:dyDescent="0.3">
      <c r="A11" s="9">
        <v>7</v>
      </c>
      <c r="B11" s="9">
        <v>600</v>
      </c>
      <c r="C11" s="6" t="s">
        <v>29</v>
      </c>
      <c r="D11" s="7" t="s">
        <v>30</v>
      </c>
      <c r="E11" s="7" t="s">
        <v>31</v>
      </c>
      <c r="F11" s="12" t="s">
        <v>52</v>
      </c>
      <c r="G11" s="13">
        <v>5</v>
      </c>
      <c r="H11" s="13">
        <f t="shared" si="1"/>
        <v>3000</v>
      </c>
      <c r="I11" s="18">
        <v>3</v>
      </c>
      <c r="J11" s="13">
        <f t="shared" si="2"/>
        <v>1800</v>
      </c>
      <c r="K11" s="16" t="s">
        <v>53</v>
      </c>
      <c r="L11" s="12" t="s">
        <v>54</v>
      </c>
      <c r="M11" s="13">
        <v>10.47</v>
      </c>
      <c r="N11" s="13">
        <f t="shared" si="3"/>
        <v>6282</v>
      </c>
      <c r="O11" s="13">
        <v>3.43</v>
      </c>
      <c r="P11" s="13">
        <f t="shared" si="4"/>
        <v>2058</v>
      </c>
      <c r="Q11" s="16" t="s">
        <v>55</v>
      </c>
      <c r="R11" s="12" t="s">
        <v>64</v>
      </c>
      <c r="S11" s="13" t="s">
        <v>72</v>
      </c>
      <c r="T11" s="13" t="s">
        <v>72</v>
      </c>
      <c r="U11" s="13">
        <v>4.43</v>
      </c>
      <c r="V11" s="13">
        <f t="shared" si="5"/>
        <v>2658</v>
      </c>
      <c r="W11" s="16" t="s">
        <v>55</v>
      </c>
      <c r="X11" s="12" t="s">
        <v>74</v>
      </c>
      <c r="Y11" s="13">
        <v>10.91</v>
      </c>
      <c r="Z11" s="13">
        <f t="shared" si="6"/>
        <v>6546</v>
      </c>
      <c r="AA11" s="13">
        <v>3.14</v>
      </c>
      <c r="AB11" s="13">
        <f t="shared" si="7"/>
        <v>1884</v>
      </c>
      <c r="AC11" s="16" t="s">
        <v>55</v>
      </c>
      <c r="AD11" s="21">
        <f t="shared" si="0"/>
        <v>3</v>
      </c>
    </row>
    <row r="12" spans="1:30" ht="16.5" x14ac:dyDescent="0.3">
      <c r="A12" s="9">
        <v>8</v>
      </c>
      <c r="B12" s="9">
        <v>24</v>
      </c>
      <c r="C12" s="6" t="s">
        <v>32</v>
      </c>
      <c r="D12" s="7" t="s">
        <v>33</v>
      </c>
      <c r="E12" s="7" t="s">
        <v>34</v>
      </c>
      <c r="F12" s="12" t="s">
        <v>52</v>
      </c>
      <c r="G12" s="13">
        <v>5.18</v>
      </c>
      <c r="H12" s="13">
        <f t="shared" si="1"/>
        <v>124.32</v>
      </c>
      <c r="I12" s="18">
        <v>3.1</v>
      </c>
      <c r="J12" s="13">
        <f t="shared" si="2"/>
        <v>74.400000000000006</v>
      </c>
      <c r="K12" s="16" t="s">
        <v>53</v>
      </c>
      <c r="L12" s="12" t="s">
        <v>54</v>
      </c>
      <c r="M12" s="13">
        <v>13.71</v>
      </c>
      <c r="N12" s="13">
        <f t="shared" si="3"/>
        <v>329.04</v>
      </c>
      <c r="O12" s="13">
        <v>4.49</v>
      </c>
      <c r="P12" s="13">
        <f t="shared" si="4"/>
        <v>107.76</v>
      </c>
      <c r="Q12" s="16" t="s">
        <v>55</v>
      </c>
      <c r="R12" s="12" t="s">
        <v>65</v>
      </c>
      <c r="S12" s="13" t="s">
        <v>72</v>
      </c>
      <c r="T12" s="13" t="s">
        <v>72</v>
      </c>
      <c r="U12" s="13">
        <v>4.29</v>
      </c>
      <c r="V12" s="13">
        <f t="shared" si="5"/>
        <v>102.96000000000001</v>
      </c>
      <c r="W12" s="16" t="s">
        <v>55</v>
      </c>
      <c r="X12" s="12" t="s">
        <v>74</v>
      </c>
      <c r="Y12" s="13">
        <v>11.54</v>
      </c>
      <c r="Z12" s="13">
        <f t="shared" si="6"/>
        <v>276.95999999999998</v>
      </c>
      <c r="AA12" s="13">
        <v>3.4</v>
      </c>
      <c r="AB12" s="13">
        <f t="shared" si="7"/>
        <v>81.599999999999994</v>
      </c>
      <c r="AC12" s="16" t="s">
        <v>55</v>
      </c>
      <c r="AD12" s="21">
        <f t="shared" si="0"/>
        <v>3.1</v>
      </c>
    </row>
    <row r="13" spans="1:30" ht="16.5" x14ac:dyDescent="0.3">
      <c r="A13" s="9">
        <v>9</v>
      </c>
      <c r="B13" s="9">
        <v>12</v>
      </c>
      <c r="C13" s="6" t="s">
        <v>35</v>
      </c>
      <c r="D13" s="7" t="s">
        <v>36</v>
      </c>
      <c r="E13" s="7" t="s">
        <v>37</v>
      </c>
      <c r="F13" s="12" t="s">
        <v>52</v>
      </c>
      <c r="G13" s="13">
        <v>4.3499999999999996</v>
      </c>
      <c r="H13" s="13">
        <f t="shared" si="1"/>
        <v>52.199999999999996</v>
      </c>
      <c r="I13" s="24">
        <v>2.62</v>
      </c>
      <c r="J13" s="13">
        <f t="shared" si="2"/>
        <v>31.44</v>
      </c>
      <c r="K13" s="16" t="s">
        <v>53</v>
      </c>
      <c r="L13" s="12" t="s">
        <v>54</v>
      </c>
      <c r="M13" s="13">
        <v>8.5500000000000007</v>
      </c>
      <c r="N13" s="13">
        <f t="shared" si="3"/>
        <v>102.60000000000001</v>
      </c>
      <c r="O13" s="13">
        <v>2.8</v>
      </c>
      <c r="P13" s="13">
        <f t="shared" si="4"/>
        <v>33.599999999999994</v>
      </c>
      <c r="Q13" s="16" t="s">
        <v>55</v>
      </c>
      <c r="R13" s="12" t="s">
        <v>66</v>
      </c>
      <c r="S13" s="13" t="s">
        <v>72</v>
      </c>
      <c r="T13" s="13" t="s">
        <v>72</v>
      </c>
      <c r="U13" s="13">
        <v>3.92</v>
      </c>
      <c r="V13" s="13">
        <f t="shared" si="5"/>
        <v>47.04</v>
      </c>
      <c r="W13" s="16" t="s">
        <v>55</v>
      </c>
      <c r="X13" s="12" t="s">
        <v>74</v>
      </c>
      <c r="Y13" s="13">
        <v>8.8800000000000008</v>
      </c>
      <c r="Z13" s="13">
        <f t="shared" si="6"/>
        <v>106.56</v>
      </c>
      <c r="AA13" s="18">
        <v>2.56</v>
      </c>
      <c r="AB13" s="13">
        <f t="shared" si="7"/>
        <v>30.72</v>
      </c>
      <c r="AC13" s="16" t="s">
        <v>55</v>
      </c>
      <c r="AD13" s="21">
        <f t="shared" si="0"/>
        <v>2.56</v>
      </c>
    </row>
    <row r="14" spans="1:30" ht="16.5" x14ac:dyDescent="0.3">
      <c r="A14" s="9">
        <v>10</v>
      </c>
      <c r="B14" s="9">
        <v>420</v>
      </c>
      <c r="C14" s="6" t="s">
        <v>18</v>
      </c>
      <c r="D14" s="7" t="s">
        <v>36</v>
      </c>
      <c r="E14" s="7" t="s">
        <v>38</v>
      </c>
      <c r="F14" s="12" t="s">
        <v>52</v>
      </c>
      <c r="G14" s="13">
        <v>5</v>
      </c>
      <c r="H14" s="13">
        <f t="shared" si="1"/>
        <v>2100</v>
      </c>
      <c r="I14" s="18">
        <v>3</v>
      </c>
      <c r="J14" s="13">
        <f t="shared" si="2"/>
        <v>1260</v>
      </c>
      <c r="K14" s="16" t="s">
        <v>53</v>
      </c>
      <c r="L14" s="12" t="s">
        <v>54</v>
      </c>
      <c r="M14" s="13">
        <v>10.44</v>
      </c>
      <c r="N14" s="13">
        <f t="shared" si="3"/>
        <v>4384.8</v>
      </c>
      <c r="O14" s="13">
        <v>3.42</v>
      </c>
      <c r="P14" s="13">
        <f t="shared" si="4"/>
        <v>1436.3999999999999</v>
      </c>
      <c r="Q14" s="16" t="s">
        <v>55</v>
      </c>
      <c r="R14" s="12" t="s">
        <v>67</v>
      </c>
      <c r="S14" s="13" t="s">
        <v>72</v>
      </c>
      <c r="T14" s="13" t="s">
        <v>72</v>
      </c>
      <c r="U14" s="13">
        <v>4.43</v>
      </c>
      <c r="V14" s="13">
        <f t="shared" si="5"/>
        <v>1860.6</v>
      </c>
      <c r="W14" s="16" t="s">
        <v>55</v>
      </c>
      <c r="X14" s="12" t="s">
        <v>74</v>
      </c>
      <c r="Y14" s="13">
        <v>10.91</v>
      </c>
      <c r="Z14" s="13">
        <f t="shared" si="6"/>
        <v>4582.2</v>
      </c>
      <c r="AA14" s="13">
        <v>3.14</v>
      </c>
      <c r="AB14" s="13">
        <f t="shared" si="7"/>
        <v>1318.8</v>
      </c>
      <c r="AC14" s="16" t="s">
        <v>55</v>
      </c>
      <c r="AD14" s="21">
        <f t="shared" si="0"/>
        <v>3</v>
      </c>
    </row>
    <row r="15" spans="1:30" ht="16.5" x14ac:dyDescent="0.3">
      <c r="A15" s="9">
        <v>11</v>
      </c>
      <c r="B15" s="9">
        <v>480</v>
      </c>
      <c r="C15" s="6" t="s">
        <v>39</v>
      </c>
      <c r="D15" s="7" t="s">
        <v>40</v>
      </c>
      <c r="E15" s="7" t="s">
        <v>41</v>
      </c>
      <c r="F15" s="12" t="s">
        <v>52</v>
      </c>
      <c r="G15" s="13">
        <v>5.61</v>
      </c>
      <c r="H15" s="13">
        <f t="shared" si="1"/>
        <v>2692.8</v>
      </c>
      <c r="I15" s="18">
        <v>3.36</v>
      </c>
      <c r="J15" s="13">
        <f t="shared" si="2"/>
        <v>1612.8</v>
      </c>
      <c r="K15" s="16" t="s">
        <v>53</v>
      </c>
      <c r="L15" s="12" t="s">
        <v>54</v>
      </c>
      <c r="M15" s="13">
        <v>11.97</v>
      </c>
      <c r="N15" s="13">
        <f t="shared" si="3"/>
        <v>5745.6</v>
      </c>
      <c r="O15" s="13">
        <v>3.92</v>
      </c>
      <c r="P15" s="13">
        <f t="shared" si="4"/>
        <v>1881.6</v>
      </c>
      <c r="Q15" s="16" t="s">
        <v>55</v>
      </c>
      <c r="R15" s="12" t="s">
        <v>68</v>
      </c>
      <c r="S15" s="13" t="s">
        <v>72</v>
      </c>
      <c r="T15" s="13" t="s">
        <v>72</v>
      </c>
      <c r="U15" s="13">
        <v>5.04</v>
      </c>
      <c r="V15" s="13">
        <f t="shared" si="5"/>
        <v>2419.1999999999998</v>
      </c>
      <c r="W15" s="16" t="s">
        <v>55</v>
      </c>
      <c r="X15" s="12" t="s">
        <v>74</v>
      </c>
      <c r="Y15" s="13">
        <v>13.25</v>
      </c>
      <c r="Z15" s="13">
        <f t="shared" si="6"/>
        <v>6360</v>
      </c>
      <c r="AA15" s="13">
        <v>3.82</v>
      </c>
      <c r="AB15" s="13">
        <f t="shared" si="7"/>
        <v>1833.6</v>
      </c>
      <c r="AC15" s="16" t="s">
        <v>55</v>
      </c>
      <c r="AD15" s="21">
        <f t="shared" si="0"/>
        <v>3.36</v>
      </c>
    </row>
    <row r="16" spans="1:30" ht="16.5" x14ac:dyDescent="0.3">
      <c r="A16" s="9">
        <v>12</v>
      </c>
      <c r="B16" s="9">
        <v>60</v>
      </c>
      <c r="C16" s="6" t="s">
        <v>42</v>
      </c>
      <c r="D16" s="7" t="s">
        <v>43</v>
      </c>
      <c r="E16" s="7" t="s">
        <v>44</v>
      </c>
      <c r="F16" s="12" t="s">
        <v>52</v>
      </c>
      <c r="G16" s="13">
        <v>4.95</v>
      </c>
      <c r="H16" s="13">
        <f t="shared" si="1"/>
        <v>297</v>
      </c>
      <c r="I16" s="18">
        <v>2.97</v>
      </c>
      <c r="J16" s="13">
        <f t="shared" si="2"/>
        <v>178.20000000000002</v>
      </c>
      <c r="K16" s="16" t="s">
        <v>53</v>
      </c>
      <c r="L16" s="12" t="s">
        <v>54</v>
      </c>
      <c r="M16" s="13">
        <v>9.59</v>
      </c>
      <c r="N16" s="13">
        <f t="shared" si="3"/>
        <v>575.4</v>
      </c>
      <c r="O16" s="13">
        <v>3.14</v>
      </c>
      <c r="P16" s="13">
        <f t="shared" si="4"/>
        <v>188.4</v>
      </c>
      <c r="Q16" s="16" t="s">
        <v>55</v>
      </c>
      <c r="R16" s="12" t="s">
        <v>69</v>
      </c>
      <c r="S16" s="13" t="s">
        <v>72</v>
      </c>
      <c r="T16" s="13" t="s">
        <v>72</v>
      </c>
      <c r="U16" s="13">
        <v>4.29</v>
      </c>
      <c r="V16" s="13">
        <f t="shared" si="5"/>
        <v>257.39999999999998</v>
      </c>
      <c r="W16" s="16" t="s">
        <v>55</v>
      </c>
      <c r="X16" s="12" t="s">
        <v>74</v>
      </c>
      <c r="Y16" s="13">
        <v>10.27</v>
      </c>
      <c r="Z16" s="13">
        <f t="shared" si="6"/>
        <v>616.19999999999993</v>
      </c>
      <c r="AA16" s="13">
        <v>3.03</v>
      </c>
      <c r="AB16" s="13">
        <f t="shared" si="7"/>
        <v>181.79999999999998</v>
      </c>
      <c r="AC16" s="16" t="s">
        <v>55</v>
      </c>
      <c r="AD16" s="21">
        <f t="shared" si="0"/>
        <v>2.97</v>
      </c>
    </row>
    <row r="17" spans="1:30" ht="16.5" x14ac:dyDescent="0.3">
      <c r="A17" s="9">
        <v>13</v>
      </c>
      <c r="B17" s="9">
        <v>720</v>
      </c>
      <c r="C17" s="6" t="s">
        <v>45</v>
      </c>
      <c r="D17" s="7" t="s">
        <v>46</v>
      </c>
      <c r="E17" s="7" t="s">
        <v>47</v>
      </c>
      <c r="F17" s="12" t="s">
        <v>52</v>
      </c>
      <c r="G17" s="13">
        <v>5.52</v>
      </c>
      <c r="H17" s="13">
        <f t="shared" si="1"/>
        <v>3974.3999999999996</v>
      </c>
      <c r="I17" s="18">
        <v>3.32</v>
      </c>
      <c r="J17" s="13">
        <f t="shared" si="2"/>
        <v>2390.4</v>
      </c>
      <c r="K17" s="16" t="s">
        <v>53</v>
      </c>
      <c r="L17" s="12" t="s">
        <v>54</v>
      </c>
      <c r="M17" s="13">
        <v>11.97</v>
      </c>
      <c r="N17" s="13">
        <f t="shared" si="3"/>
        <v>8618.4</v>
      </c>
      <c r="O17" s="13">
        <v>3.92</v>
      </c>
      <c r="P17" s="13">
        <f t="shared" si="4"/>
        <v>2822.4</v>
      </c>
      <c r="Q17" s="16" t="s">
        <v>55</v>
      </c>
      <c r="R17" s="12" t="s">
        <v>70</v>
      </c>
      <c r="S17" s="13" t="s">
        <v>72</v>
      </c>
      <c r="T17" s="13" t="s">
        <v>72</v>
      </c>
      <c r="U17" s="13">
        <v>5.16</v>
      </c>
      <c r="V17" s="13">
        <f t="shared" si="5"/>
        <v>3715.2000000000003</v>
      </c>
      <c r="W17" s="16" t="s">
        <v>55</v>
      </c>
      <c r="X17" s="12" t="s">
        <v>74</v>
      </c>
      <c r="Y17" s="13">
        <v>12.44</v>
      </c>
      <c r="Z17" s="13">
        <f t="shared" si="6"/>
        <v>8956.7999999999993</v>
      </c>
      <c r="AA17" s="13">
        <v>3.59</v>
      </c>
      <c r="AB17" s="13">
        <f t="shared" si="7"/>
        <v>2584.7999999999997</v>
      </c>
      <c r="AC17" s="16" t="s">
        <v>55</v>
      </c>
      <c r="AD17" s="21">
        <f t="shared" si="0"/>
        <v>3.32</v>
      </c>
    </row>
    <row r="18" spans="1:30" ht="16.5" x14ac:dyDescent="0.3">
      <c r="A18" s="9">
        <v>14</v>
      </c>
      <c r="B18" s="9">
        <v>2040</v>
      </c>
      <c r="C18" s="6" t="s">
        <v>48</v>
      </c>
      <c r="D18" s="7" t="s">
        <v>49</v>
      </c>
      <c r="E18" s="7" t="s">
        <v>50</v>
      </c>
      <c r="F18" s="12" t="s">
        <v>52</v>
      </c>
      <c r="G18" s="13">
        <v>6.01</v>
      </c>
      <c r="H18" s="13">
        <f t="shared" si="1"/>
        <v>12260.4</v>
      </c>
      <c r="I18" s="18">
        <v>3.6</v>
      </c>
      <c r="J18" s="13">
        <f t="shared" si="2"/>
        <v>7344</v>
      </c>
      <c r="K18" s="16" t="s">
        <v>53</v>
      </c>
      <c r="L18" s="12" t="s">
        <v>54</v>
      </c>
      <c r="M18" s="13">
        <v>13.19</v>
      </c>
      <c r="N18" s="13">
        <f t="shared" si="3"/>
        <v>26907.599999999999</v>
      </c>
      <c r="O18" s="13">
        <v>4.32</v>
      </c>
      <c r="P18" s="13">
        <f t="shared" si="4"/>
        <v>8812.8000000000011</v>
      </c>
      <c r="Q18" s="16" t="s">
        <v>55</v>
      </c>
      <c r="R18" s="12" t="s">
        <v>71</v>
      </c>
      <c r="S18" s="13" t="s">
        <v>72</v>
      </c>
      <c r="T18" s="13" t="s">
        <v>72</v>
      </c>
      <c r="U18" s="13">
        <v>5.59</v>
      </c>
      <c r="V18" s="13">
        <f t="shared" si="5"/>
        <v>11403.6</v>
      </c>
      <c r="W18" s="16" t="s">
        <v>55</v>
      </c>
      <c r="X18" s="12" t="s">
        <v>74</v>
      </c>
      <c r="Y18" s="13">
        <v>14.02</v>
      </c>
      <c r="Z18" s="13">
        <f t="shared" si="6"/>
        <v>28600.799999999999</v>
      </c>
      <c r="AA18" s="13">
        <v>4.04</v>
      </c>
      <c r="AB18" s="13">
        <f t="shared" si="7"/>
        <v>8241.6</v>
      </c>
      <c r="AC18" s="16" t="s">
        <v>55</v>
      </c>
      <c r="AD18" s="21">
        <f t="shared" si="0"/>
        <v>3.6</v>
      </c>
    </row>
    <row r="19" spans="1:30" ht="15.75" x14ac:dyDescent="0.25">
      <c r="A19" s="9"/>
      <c r="B19" s="9"/>
      <c r="C19" s="7"/>
      <c r="D19" s="7"/>
      <c r="E19" s="7"/>
      <c r="F19" s="6"/>
      <c r="G19" s="7"/>
      <c r="H19" s="7"/>
      <c r="I19" s="7"/>
      <c r="J19" s="7"/>
      <c r="K19" s="15"/>
      <c r="L19" s="6"/>
      <c r="M19" s="7"/>
      <c r="N19" s="7"/>
      <c r="O19" s="7"/>
      <c r="P19" s="7"/>
      <c r="Q19" s="15"/>
      <c r="R19" s="6"/>
      <c r="S19" s="13"/>
      <c r="T19" s="7"/>
      <c r="U19" s="7"/>
      <c r="V19" s="7"/>
      <c r="W19" s="15"/>
      <c r="X19" s="6"/>
      <c r="Y19" s="13"/>
      <c r="Z19" s="7"/>
      <c r="AA19" s="7"/>
      <c r="AB19" s="7"/>
      <c r="AC19" s="15"/>
    </row>
    <row r="20" spans="1:30" ht="47.25" x14ac:dyDescent="0.25">
      <c r="A20" s="9"/>
      <c r="B20" s="9"/>
      <c r="C20" s="7"/>
      <c r="D20" s="7"/>
      <c r="E20" s="26" t="s">
        <v>77</v>
      </c>
      <c r="F20" s="6"/>
      <c r="G20" s="7"/>
      <c r="H20" s="13"/>
      <c r="I20" s="7"/>
      <c r="J20" s="25">
        <f>SUM(J5:J19)</f>
        <v>21440.16</v>
      </c>
      <c r="K20" s="15"/>
      <c r="L20" s="6"/>
      <c r="M20" s="7"/>
      <c r="N20" s="13"/>
      <c r="O20" s="7"/>
      <c r="P20" s="19">
        <f>SUM(P5:P19)</f>
        <v>24678.959999999999</v>
      </c>
      <c r="Q20" s="15"/>
      <c r="R20" s="6"/>
      <c r="S20" s="7"/>
      <c r="T20" s="13"/>
      <c r="U20" s="7"/>
      <c r="V20" s="19">
        <f>SUM(V5:V19)</f>
        <v>32009.880000000005</v>
      </c>
      <c r="W20" s="15"/>
      <c r="X20" s="6"/>
      <c r="Y20" s="7"/>
      <c r="Z20" s="13"/>
      <c r="AA20" s="7"/>
      <c r="AB20" s="19">
        <f>SUM(AB5:AB19)</f>
        <v>22976.04</v>
      </c>
      <c r="AC20" s="15"/>
      <c r="AD20" s="20"/>
    </row>
    <row r="21" spans="1:30" ht="47.25" x14ac:dyDescent="0.25">
      <c r="A21" s="9"/>
      <c r="B21" s="9"/>
      <c r="C21" s="7"/>
      <c r="D21" s="7"/>
      <c r="E21" s="23" t="s">
        <v>76</v>
      </c>
      <c r="F21" s="6"/>
      <c r="G21" s="7"/>
      <c r="H21" s="7"/>
      <c r="I21" s="7"/>
      <c r="J21" s="7"/>
      <c r="K21" s="15"/>
      <c r="L21" s="6"/>
      <c r="M21" s="7"/>
      <c r="N21" s="7"/>
      <c r="O21" s="7"/>
      <c r="P21" s="7"/>
      <c r="Q21" s="15"/>
      <c r="R21" s="6"/>
      <c r="S21" s="7"/>
      <c r="T21" s="7"/>
      <c r="U21" s="7"/>
      <c r="V21" s="7"/>
      <c r="W21" s="15"/>
      <c r="X21" s="6"/>
      <c r="Y21" s="7"/>
      <c r="Z21" s="7"/>
      <c r="AA21" s="7"/>
      <c r="AB21" s="7"/>
      <c r="AC21" s="15"/>
    </row>
    <row r="22" spans="1:30" ht="15.75" x14ac:dyDescent="0.25">
      <c r="A22" s="9"/>
      <c r="B22" s="9"/>
      <c r="C22" s="7"/>
      <c r="D22" s="7"/>
      <c r="E22" s="7"/>
      <c r="F22" s="6"/>
      <c r="G22" s="7"/>
      <c r="H22" s="7"/>
      <c r="I22" s="7"/>
      <c r="J22" s="7"/>
      <c r="K22" s="15"/>
      <c r="L22" s="6"/>
      <c r="M22" s="7"/>
      <c r="N22" s="7"/>
      <c r="O22" s="7"/>
      <c r="P22" s="7"/>
      <c r="Q22" s="15"/>
      <c r="R22" s="6"/>
      <c r="S22" s="7"/>
      <c r="T22" s="7"/>
      <c r="U22" s="7"/>
      <c r="V22" s="7"/>
      <c r="W22" s="15"/>
      <c r="X22" s="6"/>
      <c r="Y22" s="7"/>
      <c r="Z22" s="7"/>
      <c r="AA22" s="7"/>
      <c r="AB22" s="7"/>
      <c r="AC22" s="15"/>
    </row>
    <row r="24" spans="1:30" ht="90" x14ac:dyDescent="0.25">
      <c r="J24" s="31">
        <v>1535.88</v>
      </c>
      <c r="K24" s="30" t="s">
        <v>79</v>
      </c>
    </row>
  </sheetData>
  <mergeCells count="4">
    <mergeCell ref="F1:K1"/>
    <mergeCell ref="L1:Q1"/>
    <mergeCell ref="R1:W1"/>
    <mergeCell ref="X1:A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2" sqref="K2"/>
    </sheetView>
  </sheetViews>
  <sheetFormatPr defaultRowHeight="15" x14ac:dyDescent="0.25"/>
  <cols>
    <col min="5" max="5" width="27.42578125" customWidth="1"/>
    <col min="7" max="7" width="10.42578125" customWidth="1"/>
    <col min="8" max="8" width="11" customWidth="1"/>
    <col min="10" max="10" width="10.7109375" customWidth="1"/>
    <col min="11" max="11" width="14.5703125" customWidth="1"/>
  </cols>
  <sheetData>
    <row r="1" spans="1:11" ht="50.1" customHeight="1" x14ac:dyDescent="0.25">
      <c r="A1" s="10"/>
      <c r="B1" s="10"/>
      <c r="F1" s="27" t="s">
        <v>51</v>
      </c>
      <c r="G1" s="28"/>
      <c r="H1" s="28"/>
      <c r="I1" s="28"/>
      <c r="J1" s="28"/>
      <c r="K1" s="29"/>
    </row>
    <row r="2" spans="1:11" ht="50.1" customHeight="1" x14ac:dyDescent="0.3">
      <c r="A2" s="1"/>
      <c r="B2" s="1"/>
      <c r="C2" s="2"/>
      <c r="D2" s="2"/>
      <c r="E2" s="3" t="s">
        <v>78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14" t="s">
        <v>5</v>
      </c>
    </row>
    <row r="3" spans="1:11" ht="15.75" x14ac:dyDescent="0.2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6"/>
      <c r="G3" s="7"/>
      <c r="H3" s="7"/>
      <c r="I3" s="7"/>
      <c r="J3" s="7"/>
      <c r="K3" s="15"/>
    </row>
    <row r="4" spans="1:11" ht="110.25" x14ac:dyDescent="0.25">
      <c r="A4" s="5"/>
      <c r="B4" s="5"/>
      <c r="C4" s="5"/>
      <c r="D4" s="5"/>
      <c r="E4" s="8" t="s">
        <v>11</v>
      </c>
      <c r="F4" s="6"/>
      <c r="G4" s="7"/>
      <c r="H4" s="7"/>
      <c r="I4" s="7"/>
      <c r="J4" s="7"/>
      <c r="K4" s="15"/>
    </row>
    <row r="5" spans="1:11" ht="16.5" x14ac:dyDescent="0.3">
      <c r="A5" s="9">
        <v>1</v>
      </c>
      <c r="B5" s="9">
        <v>780</v>
      </c>
      <c r="C5" s="6" t="s">
        <v>12</v>
      </c>
      <c r="D5" s="7" t="s">
        <v>13</v>
      </c>
      <c r="E5" s="7" t="s">
        <v>14</v>
      </c>
      <c r="F5" s="12" t="s">
        <v>52</v>
      </c>
      <c r="G5" s="13">
        <v>4.55</v>
      </c>
      <c r="H5" s="13">
        <f>G5*B5</f>
        <v>3549</v>
      </c>
      <c r="I5" s="18">
        <v>2.73</v>
      </c>
      <c r="J5" s="13">
        <f>I5*B5</f>
        <v>2129.4</v>
      </c>
      <c r="K5" s="16" t="s">
        <v>53</v>
      </c>
    </row>
    <row r="6" spans="1:11" ht="16.5" x14ac:dyDescent="0.3">
      <c r="A6" s="9">
        <v>2</v>
      </c>
      <c r="B6" s="9">
        <v>48</v>
      </c>
      <c r="C6" s="6" t="s">
        <v>15</v>
      </c>
      <c r="D6" s="7" t="s">
        <v>16</v>
      </c>
      <c r="E6" s="7" t="s">
        <v>17</v>
      </c>
      <c r="F6" s="12" t="s">
        <v>52</v>
      </c>
      <c r="G6" s="13">
        <v>4.37</v>
      </c>
      <c r="H6" s="13">
        <f t="shared" ref="H6:H18" si="0">G6*B6</f>
        <v>209.76</v>
      </c>
      <c r="I6" s="24">
        <v>2.63</v>
      </c>
      <c r="J6" s="13">
        <f t="shared" ref="J6:J18" si="1">I6*B6</f>
        <v>126.24</v>
      </c>
      <c r="K6" s="16" t="s">
        <v>53</v>
      </c>
    </row>
    <row r="7" spans="1:11" ht="16.5" x14ac:dyDescent="0.3">
      <c r="A7" s="9">
        <v>3</v>
      </c>
      <c r="B7" s="9">
        <v>420</v>
      </c>
      <c r="C7" s="6" t="s">
        <v>18</v>
      </c>
      <c r="D7" s="7" t="s">
        <v>19</v>
      </c>
      <c r="E7" s="7" t="s">
        <v>20</v>
      </c>
      <c r="F7" s="12" t="s">
        <v>52</v>
      </c>
      <c r="G7" s="13">
        <v>4.3499999999999996</v>
      </c>
      <c r="H7" s="13">
        <f t="shared" si="0"/>
        <v>1826.9999999999998</v>
      </c>
      <c r="I7" s="18">
        <v>2.62</v>
      </c>
      <c r="J7" s="13">
        <f t="shared" si="1"/>
        <v>1100.4000000000001</v>
      </c>
      <c r="K7" s="16" t="s">
        <v>53</v>
      </c>
    </row>
    <row r="8" spans="1:11" ht="16.5" x14ac:dyDescent="0.3">
      <c r="A8" s="9">
        <v>4</v>
      </c>
      <c r="B8" s="9">
        <v>72</v>
      </c>
      <c r="C8" s="6" t="s">
        <v>21</v>
      </c>
      <c r="D8" s="7" t="s">
        <v>22</v>
      </c>
      <c r="E8" s="7" t="s">
        <v>23</v>
      </c>
      <c r="F8" s="12" t="s">
        <v>52</v>
      </c>
      <c r="G8" s="13">
        <v>3.94</v>
      </c>
      <c r="H8" s="13">
        <f t="shared" si="0"/>
        <v>283.68</v>
      </c>
      <c r="I8" s="18">
        <v>2.36</v>
      </c>
      <c r="J8" s="13">
        <f t="shared" si="1"/>
        <v>169.92</v>
      </c>
      <c r="K8" s="16" t="s">
        <v>53</v>
      </c>
    </row>
    <row r="9" spans="1:11" ht="16.5" x14ac:dyDescent="0.3">
      <c r="A9" s="9">
        <v>5</v>
      </c>
      <c r="B9" s="9">
        <v>432</v>
      </c>
      <c r="C9" s="6" t="s">
        <v>24</v>
      </c>
      <c r="D9" s="7" t="s">
        <v>25</v>
      </c>
      <c r="E9" s="7" t="s">
        <v>26</v>
      </c>
      <c r="F9" s="12" t="s">
        <v>52</v>
      </c>
      <c r="G9" s="13">
        <v>4.55</v>
      </c>
      <c r="H9" s="13">
        <f t="shared" si="0"/>
        <v>1965.6</v>
      </c>
      <c r="I9" s="24">
        <v>2.73</v>
      </c>
      <c r="J9" s="13">
        <f t="shared" si="1"/>
        <v>1179.3599999999999</v>
      </c>
      <c r="K9" s="16" t="s">
        <v>53</v>
      </c>
    </row>
    <row r="10" spans="1:11" ht="16.5" x14ac:dyDescent="0.3">
      <c r="A10" s="9">
        <v>6</v>
      </c>
      <c r="B10" s="9">
        <v>780</v>
      </c>
      <c r="C10" s="6" t="s">
        <v>12</v>
      </c>
      <c r="D10" s="7" t="s">
        <v>27</v>
      </c>
      <c r="E10" s="7" t="s">
        <v>28</v>
      </c>
      <c r="F10" s="12" t="s">
        <v>52</v>
      </c>
      <c r="G10" s="13">
        <v>4.3499999999999996</v>
      </c>
      <c r="H10" s="13">
        <f t="shared" si="0"/>
        <v>3392.9999999999995</v>
      </c>
      <c r="I10" s="18">
        <v>2.62</v>
      </c>
      <c r="J10" s="13">
        <f t="shared" si="1"/>
        <v>2043.6000000000001</v>
      </c>
      <c r="K10" s="16" t="s">
        <v>53</v>
      </c>
    </row>
    <row r="11" spans="1:11" ht="16.5" x14ac:dyDescent="0.3">
      <c r="A11" s="9">
        <v>7</v>
      </c>
      <c r="B11" s="9">
        <v>600</v>
      </c>
      <c r="C11" s="6" t="s">
        <v>29</v>
      </c>
      <c r="D11" s="7" t="s">
        <v>30</v>
      </c>
      <c r="E11" s="7" t="s">
        <v>31</v>
      </c>
      <c r="F11" s="12" t="s">
        <v>52</v>
      </c>
      <c r="G11" s="13">
        <v>5</v>
      </c>
      <c r="H11" s="13">
        <f t="shared" si="0"/>
        <v>3000</v>
      </c>
      <c r="I11" s="18">
        <v>3</v>
      </c>
      <c r="J11" s="13">
        <f t="shared" si="1"/>
        <v>1800</v>
      </c>
      <c r="K11" s="16" t="s">
        <v>53</v>
      </c>
    </row>
    <row r="12" spans="1:11" ht="16.5" x14ac:dyDescent="0.3">
      <c r="A12" s="9">
        <v>8</v>
      </c>
      <c r="B12" s="9">
        <v>24</v>
      </c>
      <c r="C12" s="6" t="s">
        <v>32</v>
      </c>
      <c r="D12" s="7" t="s">
        <v>33</v>
      </c>
      <c r="E12" s="7" t="s">
        <v>34</v>
      </c>
      <c r="F12" s="12" t="s">
        <v>52</v>
      </c>
      <c r="G12" s="13">
        <v>5.18</v>
      </c>
      <c r="H12" s="13">
        <f t="shared" si="0"/>
        <v>124.32</v>
      </c>
      <c r="I12" s="18">
        <v>3.1</v>
      </c>
      <c r="J12" s="13">
        <f t="shared" si="1"/>
        <v>74.400000000000006</v>
      </c>
      <c r="K12" s="16" t="s">
        <v>53</v>
      </c>
    </row>
    <row r="13" spans="1:11" ht="16.5" x14ac:dyDescent="0.3">
      <c r="A13" s="9">
        <v>9</v>
      </c>
      <c r="B13" s="9">
        <v>12</v>
      </c>
      <c r="C13" s="6" t="s">
        <v>35</v>
      </c>
      <c r="D13" s="7" t="s">
        <v>36</v>
      </c>
      <c r="E13" s="7" t="s">
        <v>37</v>
      </c>
      <c r="F13" s="12" t="s">
        <v>52</v>
      </c>
      <c r="G13" s="13">
        <v>4.3499999999999996</v>
      </c>
      <c r="H13" s="13">
        <f t="shared" si="0"/>
        <v>52.199999999999996</v>
      </c>
      <c r="I13" s="24">
        <v>2.62</v>
      </c>
      <c r="J13" s="13">
        <f t="shared" si="1"/>
        <v>31.44</v>
      </c>
      <c r="K13" s="16" t="s">
        <v>53</v>
      </c>
    </row>
    <row r="14" spans="1:11" ht="16.5" x14ac:dyDescent="0.3">
      <c r="A14" s="9">
        <v>10</v>
      </c>
      <c r="B14" s="9">
        <v>420</v>
      </c>
      <c r="C14" s="6" t="s">
        <v>18</v>
      </c>
      <c r="D14" s="7" t="s">
        <v>36</v>
      </c>
      <c r="E14" s="7" t="s">
        <v>38</v>
      </c>
      <c r="F14" s="12" t="s">
        <v>52</v>
      </c>
      <c r="G14" s="13">
        <v>5</v>
      </c>
      <c r="H14" s="13">
        <f t="shared" si="0"/>
        <v>2100</v>
      </c>
      <c r="I14" s="18">
        <v>3</v>
      </c>
      <c r="J14" s="13">
        <f t="shared" si="1"/>
        <v>1260</v>
      </c>
      <c r="K14" s="16" t="s">
        <v>53</v>
      </c>
    </row>
    <row r="15" spans="1:11" ht="16.5" x14ac:dyDescent="0.3">
      <c r="A15" s="9">
        <v>11</v>
      </c>
      <c r="B15" s="9">
        <v>480</v>
      </c>
      <c r="C15" s="6" t="s">
        <v>39</v>
      </c>
      <c r="D15" s="7" t="s">
        <v>40</v>
      </c>
      <c r="E15" s="7" t="s">
        <v>41</v>
      </c>
      <c r="F15" s="12" t="s">
        <v>52</v>
      </c>
      <c r="G15" s="13">
        <v>5.61</v>
      </c>
      <c r="H15" s="13">
        <f t="shared" si="0"/>
        <v>2692.8</v>
      </c>
      <c r="I15" s="18">
        <v>3.36</v>
      </c>
      <c r="J15" s="13">
        <f t="shared" si="1"/>
        <v>1612.8</v>
      </c>
      <c r="K15" s="16" t="s">
        <v>53</v>
      </c>
    </row>
    <row r="16" spans="1:11" ht="16.5" x14ac:dyDescent="0.3">
      <c r="A16" s="9">
        <v>12</v>
      </c>
      <c r="B16" s="9">
        <v>60</v>
      </c>
      <c r="C16" s="6" t="s">
        <v>42</v>
      </c>
      <c r="D16" s="7" t="s">
        <v>43</v>
      </c>
      <c r="E16" s="7" t="s">
        <v>44</v>
      </c>
      <c r="F16" s="12" t="s">
        <v>52</v>
      </c>
      <c r="G16" s="13">
        <v>4.95</v>
      </c>
      <c r="H16" s="13">
        <f t="shared" si="0"/>
        <v>297</v>
      </c>
      <c r="I16" s="18">
        <v>2.97</v>
      </c>
      <c r="J16" s="13">
        <f t="shared" si="1"/>
        <v>178.20000000000002</v>
      </c>
      <c r="K16" s="16" t="s">
        <v>53</v>
      </c>
    </row>
    <row r="17" spans="1:11" ht="16.5" x14ac:dyDescent="0.3">
      <c r="A17" s="9">
        <v>13</v>
      </c>
      <c r="B17" s="9">
        <v>720</v>
      </c>
      <c r="C17" s="6" t="s">
        <v>45</v>
      </c>
      <c r="D17" s="7" t="s">
        <v>46</v>
      </c>
      <c r="E17" s="7" t="s">
        <v>47</v>
      </c>
      <c r="F17" s="12" t="s">
        <v>52</v>
      </c>
      <c r="G17" s="13">
        <v>5.52</v>
      </c>
      <c r="H17" s="13">
        <f t="shared" si="0"/>
        <v>3974.3999999999996</v>
      </c>
      <c r="I17" s="18">
        <v>3.32</v>
      </c>
      <c r="J17" s="13">
        <f t="shared" si="1"/>
        <v>2390.4</v>
      </c>
      <c r="K17" s="16" t="s">
        <v>53</v>
      </c>
    </row>
    <row r="18" spans="1:11" ht="16.5" x14ac:dyDescent="0.3">
      <c r="A18" s="9">
        <v>14</v>
      </c>
      <c r="B18" s="9">
        <v>2040</v>
      </c>
      <c r="C18" s="6" t="s">
        <v>48</v>
      </c>
      <c r="D18" s="7" t="s">
        <v>49</v>
      </c>
      <c r="E18" s="7" t="s">
        <v>50</v>
      </c>
      <c r="F18" s="12" t="s">
        <v>52</v>
      </c>
      <c r="G18" s="13">
        <v>6.01</v>
      </c>
      <c r="H18" s="13">
        <f t="shared" si="0"/>
        <v>12260.4</v>
      </c>
      <c r="I18" s="18">
        <v>3.6</v>
      </c>
      <c r="J18" s="13">
        <f t="shared" si="1"/>
        <v>7344</v>
      </c>
      <c r="K18" s="16" t="s">
        <v>53</v>
      </c>
    </row>
    <row r="19" spans="1:11" ht="15.75" x14ac:dyDescent="0.25">
      <c r="A19" s="9"/>
      <c r="B19" s="9"/>
      <c r="C19" s="7"/>
      <c r="D19" s="7"/>
      <c r="E19" s="7"/>
      <c r="F19" s="6"/>
      <c r="G19" s="7"/>
      <c r="H19" s="7"/>
      <c r="I19" s="7"/>
      <c r="J19" s="7"/>
      <c r="K19" s="15"/>
    </row>
    <row r="20" spans="1:11" ht="110.25" x14ac:dyDescent="0.25">
      <c r="A20" s="9"/>
      <c r="B20" s="9"/>
      <c r="C20" s="7"/>
      <c r="D20" s="7"/>
      <c r="E20" s="26" t="s">
        <v>77</v>
      </c>
      <c r="F20" s="6"/>
      <c r="G20" s="7"/>
      <c r="H20" s="13"/>
      <c r="I20" s="7"/>
      <c r="J20" s="25">
        <f>SUM(J5:J19)</f>
        <v>21440.16</v>
      </c>
      <c r="K20" s="15"/>
    </row>
    <row r="21" spans="1:11" ht="126" x14ac:dyDescent="0.25">
      <c r="A21" s="9"/>
      <c r="B21" s="9"/>
      <c r="C21" s="7"/>
      <c r="D21" s="7"/>
      <c r="E21" s="23" t="s">
        <v>76</v>
      </c>
      <c r="F21" s="6"/>
      <c r="G21" s="7"/>
      <c r="H21" s="7"/>
      <c r="I21" s="7"/>
      <c r="J21" s="7"/>
      <c r="K21" s="15"/>
    </row>
  </sheetData>
  <mergeCells count="1"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Filter Bid Results</vt:lpstr>
      <vt:lpstr>FACT Inc.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201lmh Purchasing Student</dc:creator>
  <cp:lastModifiedBy>Valerie Rhodes-Sorrelle</cp:lastModifiedBy>
  <dcterms:created xsi:type="dcterms:W3CDTF">2016-11-16T18:07:26Z</dcterms:created>
  <dcterms:modified xsi:type="dcterms:W3CDTF">2016-12-02T19:37:53Z</dcterms:modified>
</cp:coreProperties>
</file>